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Password="CEE3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Y489" i="1" s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<sst xmlns="http://schemas.openxmlformats.org/spreadsheetml/2006/main" count="1083" uniqueCount="1064">
  <si>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</si>
  <si>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</si>
  <si>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</si>
  <si>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</si>
  <si>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</si>
  <si>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</si>
  <si>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</si>
  <si>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</si>
  <si>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</si>
  <si>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</si>
  <si>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</si>
  <si>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</si>
  <si>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</si>
  <si>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</si>
  <si>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</si>
  <si>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</si>
  <si>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</si>
  <si>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</si>
  <si>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</si>
  <si>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</si>
  <si>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</si>
  <si>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</si>
  <si>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</si>
  <si>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</si>
  <si>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</si>
  <si>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</si>
  <si>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</si>
  <si>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</si>
  <si>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</si>
  <si>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</si>
  <si>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</si>
  <si>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</si>
  <si>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</si>
  <si>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</si>
  <si>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</si>
  <si>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</si>
  <si>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</si>
  <si>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</si>
  <si>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</si>
  <si>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</si>
  <si>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</si>
  <si>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</si>
  <si>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</si>
  <si>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</si>
  <si>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</si>
  <si>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</si>
  <si>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</si>
  <si>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</si>
  <si>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</si>
  <si>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</si>
  <si>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</si>
  <si>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</si>
  <si>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</si>
  <si>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</si>
  <si>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</si>
  <si>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</si>
  <si>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</si>
  <si>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</si>
  <si>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</si>
  <si>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</si>
  <si>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</si>
  <si>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</si>
  <si>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</si>
  <si>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</si>
  <si>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</si>
  <si>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</si>
  <si>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</si>
  <si>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</si>
  <si>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</si>
  <si>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</si>
  <si>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</si>
  <si>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</si>
  <si>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</si>
  <si>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</si>
  <si>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</si>
  <si>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</si>
  <si>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</si>
  <si>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</si>
  <si>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</si>
  <si>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</si>
  <si>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</si>
  <si>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</si>
  <si>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</si>
  <si>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</si>
  <si>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</si>
  <si>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</si>
  <si>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</si>
  <si>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</si>
  <si>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</si>
  <si>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</si>
  <si>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</si>
  <si>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</si>
  <si>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</si>
  <si>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</si>
  <si>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</si>
  <si>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</si>
  <si>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</si>
  <si>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</si>
  <si>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</si>
  <si>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</si>
  <si>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</si>
  <si>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</si>
  <si>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</si>
  <si>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</si>
  <si>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</si>
  <si>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</si>
  <si>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</si>
  <si>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</si>
  <si>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</si>
  <si>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</si>
  <si>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</si>
  <si>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</si>
  <si>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</si>
  <si>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</si>
  <si>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</si>
  <si>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</si>
  <si>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</si>
  <si>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</si>
  <si>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</si>
  <si>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</si>
  <si>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</si>
  <si>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</si>
  <si>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</si>
  <si>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</si>
  <si>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</si>
  <si>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</si>
  <si>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</si>
  <si>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</si>
  <si>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</si>
  <si>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</si>
  <si>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</si>
  <si>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</si>
  <si>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</si>
  <si>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</si>
  <si>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</si>
  <si>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</si>
  <si>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</si>
  <si>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</si>
  <si>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</si>
  <si>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</si>
  <si>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</si>
  <si>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</si>
  <si>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</si>
  <si>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</si>
  <si>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</si>
  <si>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</si>
  <si>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</si>
  <si>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</si>
  <si>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</si>
  <si>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</si>
  <si>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</si>
  <si>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</si>
  <si>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</si>
  <si>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</si>
  <si>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</si>
  <si>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</si>
  <si>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</si>
  <si>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</si>
  <si>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</si>
  <si>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</si>
  <si>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</si>
  <si>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</si>
  <si>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</si>
  <si>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</si>
  <si>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</si>
  <si>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</si>
  <si>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</si>
  <si>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</si>
  <si>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</si>
  <si>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</si>
  <si>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</si>
  <si>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</si>
  <si>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</si>
  <si>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</si>
  <si>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</si>
  <si>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</si>
  <si>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</si>
  <si>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</si>
  <si>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</si>
  <si>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</si>
  <si>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</si>
  <si>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</si>
  <si>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</si>
  <si>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</si>
  <si>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</si>
  <si>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</si>
  <si>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</si>
  <si>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</si>
  <si>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</si>
  <si>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</si>
  <si>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</si>
  <si>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</si>
  <si>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</si>
  <si>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</si>
  <si>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</si>
  <si>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</si>
  <si>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</si>
  <si>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</si>
  <si>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</si>
  <si>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</si>
  <si>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</si>
  <si>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</si>
  <si>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</si>
  <si>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</si>
  <si>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</si>
  <si>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</si>
  <si>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</si>
  <si>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</si>
  <si>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</si>
  <si>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</si>
  <si>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</si>
  <si>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</si>
  <si>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</si>
  <si>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</si>
  <si>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</si>
  <si>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</si>
  <si>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</si>
  <si>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</si>
  <si>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</si>
  <si>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</si>
  <si>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</si>
  <si>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</si>
  <si>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</si>
  <si>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</si>
  <si>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</si>
  <si>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</si>
  <si>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</si>
  <si>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</si>
  <si>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</si>
  <si>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</si>
  <si>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</si>
  <si>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</si>
  <si>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</si>
  <si>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</si>
  <si>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</si>
  <si>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</si>
  <si>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</si>
  <si>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</si>
  <si>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</si>
  <si>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</si>
  <si>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</si>
  <si>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</si>
  <si>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</si>
  <si>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</si>
  <si>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</si>
  <si>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</si>
  <si>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</si>
  <si>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</si>
  <si>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</si>
  <si>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</si>
  <si>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</si>
  <si>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</si>
  <si>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</si>
  <si>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</si>
  <si>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</si>
  <si>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</si>
  <si>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</si>
  <si>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</si>
  <si>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</si>
  <si>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</si>
  <si>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</si>
  <si>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</si>
  <si>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</si>
  <si>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</si>
  <si>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</si>
  <si>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</si>
  <si>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</si>
  <si>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</si>
  <si>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</si>
  <si>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</si>
  <si>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</si>
  <si>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</si>
  <si>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</si>
  <si>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</si>
  <si>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</si>
  <si>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</si>
  <si>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</si>
  <si>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</si>
  <si>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</si>
  <si>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</si>
  <si>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</si>
  <si>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</si>
  <si>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</si>
  <si>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</si>
  <si>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</si>
  <si>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</si>
  <si>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</si>
  <si>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</si>
  <si>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</si>
  <si>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</si>
  <si>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</si>
  <si>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</si>
  <si>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</si>
  <si>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</si>
  <si>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</si>
  <si>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</si>
  <si>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</si>
  <si>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</si>
  <si>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</si>
  <si>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</si>
  <si>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</si>
  <si>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</si>
  <si>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</si>
  <si>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</si>
  <si>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</si>
  <si>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</si>
  <si>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</si>
  <si>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</si>
  <si>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</si>
  <si>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</si>
  <si>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</si>
  <si>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</si>
  <si>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</si>
  <si>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</si>
  <si>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</si>
  <si>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</si>
  <si>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</si>
  <si>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</si>
  <si>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</si>
  <si>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</si>
  <si>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</si>
  <si>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</si>
  <si>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</si>
  <si>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</si>
  <si>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</si>
  <si>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</si>
  <si>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</si>
  <si>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</si>
  <si>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</si>
  <si>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</si>
  <si>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</si>
  <si>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</si>
  <si>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</si>
  <si>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</si>
  <si>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</si>
  <si>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</si>
  <si>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</si>
  <si>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</si>
  <si>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</si>
  <si>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</si>
  <si>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</si>
  <si>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</si>
  <si>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</si>
  <si>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</si>
  <si>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</si>
  <si>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</si>
  <si>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</si>
  <si>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</si>
  <si>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</si>
  <si>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</si>
  <si>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</si>
  <si>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</si>
  <si>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</si>
  <si>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</si>
  <si>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</si>
  <si>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</si>
  <si>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</si>
  <si>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</si>
  <si>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</si>
  <si>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</si>
  <si>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</si>
  <si>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</si>
  <si>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</si>
  <si>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</si>
  <si>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</si>
  <si>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</si>
  <si>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</si>
  <si>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</si>
  <si>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</si>
  <si>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</si>
  <si>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</si>
  <si>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</si>
  <si>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</si>
  <si>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</si>
  <si>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</si>
  <si>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</si>
  <si>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</si>
  <si>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</si>
  <si>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</si>
  <si>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</si>
  <si>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</si>
  <si>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</si>
  <si>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</si>
  <si>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</si>
  <si>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</si>
  <si>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</si>
  <si>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</si>
  <si>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</si>
  <si>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</si>
  <si>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</si>
  <si>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</si>
  <si>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</si>
  <si>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</si>
  <si>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</si>
  <si>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</si>
  <si>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</si>
  <si>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</si>
  <si>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</si>
  <si>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</si>
  <si>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</si>
  <si>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</si>
  <si>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</si>
  <si>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</si>
  <si>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</si>
  <si>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</si>
  <si>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</si>
  <si>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</si>
  <si>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</si>
  <si>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</si>
  <si>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</si>
  <si>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</si>
  <si>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</si>
  <si>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</si>
  <si>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</si>
  <si>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</si>
  <si>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</si>
  <si>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</si>
  <si>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</si>
  <si>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</si>
  <si>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</si>
  <si>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</si>
  <si>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</si>
  <si>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</si>
  <si>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</si>
  <si>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</si>
  <si>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</si>
  <si>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</si>
  <si>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</si>
  <si>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</si>
  <si>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</si>
  <si>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</si>
  <si>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</si>
  <si>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</si>
  <si>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</si>
  <si>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</si>
  <si>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</si>
  <si>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</si>
  <si>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</si>
  <si>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</si>
  <si>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</si>
  <si>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</si>
  <si>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</si>
  <si>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</si>
  <si>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</si>
  <si>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</si>
  <si>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</si>
  <si>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</si>
  <si>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</si>
  <si>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</si>
  <si>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</si>
  <si>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</si>
  <si>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</si>
  <si>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</si>
  <si>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</si>
  <si>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</si>
  <si>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</si>
  <si>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</si>
  <si>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</si>
  <si>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</si>
  <si>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</si>
  <si>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</si>
  <si>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</si>
  <si>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</si>
  <si>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</si>
  <si>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</si>
  <si>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</si>
  <si>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</si>
  <si>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</si>
  <si>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</si>
  <si>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</si>
  <si>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</si>
  <si>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</si>
  <si>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</si>
  <si>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</si>
  <si>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</si>
  <si>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</si>
  <si>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</si>
  <si>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</si>
  <si>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</si>
  <si>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</si>
  <si>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</si>
  <si>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</si>
  <si>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</si>
  <si>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</si>
  <si>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</si>
  <si>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</si>
  <si>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</si>
  <si>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</si>
  <si>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</si>
  <si>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</si>
  <si>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</si>
  <si>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</si>
  <si>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</si>
  <si>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</si>
  <si>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</si>
  <si>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</si>
  <si>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</si>
  <si>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</si>
  <si>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</si>
  <si>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</si>
  <si>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</si>
  <si>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</si>
  <si>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</si>
  <si>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</si>
  <si>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</si>
  <si>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</si>
  <si>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</si>
  <si>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</si>
  <si>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</si>
  <si>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</si>
  <si>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</si>
  <si>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</si>
  <si>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</si>
  <si>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</si>
  <si>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</si>
  <si>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</si>
  <si>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</si>
  <si>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</si>
  <si>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</si>
  <si>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</si>
  <si>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</si>
  <si>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</si>
  <si>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</si>
  <si>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</si>
  <si>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</si>
  <si>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</si>
  <si>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</si>
  <si>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</si>
  <si>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</si>
  <si>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</si>
  <si>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</si>
  <si>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</si>
  <si>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</si>
  <si>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</si>
  <si>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</si>
  <si>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</si>
  <si>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</si>
  <si>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</si>
  <si>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</si>
  <si>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</si>
  <si>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</si>
  <si>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</si>
  <si>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</si>
  <si>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</si>
  <si>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</si>
  <si>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</si>
  <si>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</si>
  <si>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</si>
  <si>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</si>
  <si>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</si>
  <si>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</si>
  <si>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</si>
  <si>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</si>
  <si>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</si>
  <si>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</si>
  <si>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</si>
  <si>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</si>
  <si>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</si>
  <si>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</si>
  <si>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</si>
  <si>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</si>
  <si>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</si>
  <si>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</si>
  <si>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</si>
  <si>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</si>
  <si>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</si>
  <si>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</si>
  <si>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</si>
  <si>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</si>
  <si>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</si>
  <si>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</si>
  <si>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</si>
  <si>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</si>
  <si>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</si>
  <si>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</si>
  <si>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</si>
  <si>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</si>
  <si>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</si>
  <si>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</si>
  <si>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</si>
  <si>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</si>
  <si>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</si>
  <si>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</si>
  <si>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</si>
  <si>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</si>
  <si>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</si>
  <si>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</si>
  <si>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</si>
  <si>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</si>
  <si>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</si>
  <si>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</si>
  <si>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</si>
  <si>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</si>
  <si>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</si>
  <si>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</si>
  <si>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</si>
  <si>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</si>
  <si>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</si>
  <si>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</si>
  <si>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</si>
  <si>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</si>
  <si>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</si>
  <si>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</si>
  <si>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</si>
  <si>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</si>
  <si>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</si>
  <si>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</si>
  <si>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</si>
  <si>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</si>
  <si>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</si>
  <si>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</si>
  <si>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</si>
  <si>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</si>
  <si>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</si>
  <si>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</si>
  <si>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</si>
  <si>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</si>
  <si>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</si>
  <si>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</si>
  <si>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</si>
  <si>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</si>
  <si>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</si>
  <si>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</si>
  <si>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</si>
  <si>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</si>
  <si>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</si>
  <si>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</si>
  <si>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</si>
  <si>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</si>
  <si>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</si>
  <si>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</si>
  <si>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</si>
  <si>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</si>
  <si>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</si>
  <si>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</si>
  <si>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</si>
  <si>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</si>
  <si>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</si>
  <si>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</si>
  <si>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</si>
  <si>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</si>
  <si>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</si>
  <si>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</si>
  <si>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</si>
  <si>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</si>
  <si>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</si>
  <si>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</si>
  <si>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</si>
  <si>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</si>
  <si>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</si>
  <si>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</si>
  <si>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</si>
  <si>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</si>
  <si>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</si>
  <si>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</si>
  <si>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</si>
  <si>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</si>
  <si>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</si>
  <si>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</si>
  <si>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</si>
  <si>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</si>
  <si>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</si>
  <si>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</si>
  <si>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</si>
  <si>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</si>
  <si>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</si>
  <si>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</si>
  <si>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</si>
  <si>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</si>
  <si>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</si>
  <si>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</si>
  <si>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</si>
  <si>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</si>
  <si>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</si>
  <si>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</si>
  <si>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</si>
  <si>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</si>
  <si>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</si>
  <si>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</si>
  <si>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</si>
  <si>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</si>
  <si>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</si>
  <si>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</si>
  <si>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</si>
  <si>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</si>
  <si>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</si>
  <si>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</si>
  <si>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</si>
  <si>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</si>
  <si>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</si>
  <si>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</si>
  <si>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</si>
  <si>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</si>
  <si>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</si>
  <si>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</si>
  <si>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</si>
  <si>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</si>
  <si>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</si>
  <si>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</si>
  <si>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</si>
  <si>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</si>
  <si>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</si>
  <si>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</si>
  <si>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</si>
  <si>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</si>
  <si>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</si>
  <si>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</si>
  <si>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</si>
  <si>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</si>
  <si>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</si>
  <si>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</si>
  <si>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</si>
  <si>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</si>
  <si>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</si>
  <si>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</si>
  <si>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</si>
  <si>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</si>
  <si>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</si>
  <si>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</si>
  <si>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</si>
  <si>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</si>
  <si>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</si>
  <si>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</si>
  <si>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</si>
  <si>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</si>
  <si>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</si>
  <si>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</si>
  <si>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</si>
  <si>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</si>
  <si>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</si>
  <si>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</si>
  <si>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</si>
  <si>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</si>
  <si>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</si>
  <si>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</si>
  <si>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</si>
  <si>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</si>
  <si>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</si>
  <si>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</si>
  <si>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</si>
  <si>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</si>
  <si>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</si>
  <si>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</si>
  <si>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</si>
  <si>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</si>
  <si>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</si>
  <si>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</si>
  <si>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</si>
  <si>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</si>
  <si>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</si>
  <si>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</si>
  <si>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</si>
  <si>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</si>
  <si>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</si>
  <si>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</si>
  <si>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</si>
  <si>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</si>
  <si>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</si>
  <si>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</si>
  <si>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</si>
  <si>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</si>
  <si>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</si>
  <si>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</si>
  <si>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</si>
  <si>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</si>
  <si>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</si>
  <si>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</si>
  <si>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</si>
  <si>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</si>
  <si>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</si>
  <si>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</si>
  <si>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</si>
  <si>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</si>
  <si>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</si>
  <si>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</si>
  <si>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</si>
  <si>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</si>
  <si>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</si>
  <si>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</si>
  <si>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</si>
  <si>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</si>
  <si>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</si>
  <si>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</si>
  <si>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</si>
  <si>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</si>
  <si>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</si>
  <si>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</si>
  <si>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</si>
  <si>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</si>
  <si>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</si>
  <si>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</si>
  <si>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</si>
  <si>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</si>
  <si>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</si>
  <si>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</si>
  <si>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</si>
  <si>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</si>
  <si>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</si>
  <si>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</si>
  <si>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</si>
  <si>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</si>
  <si>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</si>
  <si>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</si>
  <si>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</si>
  <si>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</si>
  <si>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</si>
  <si>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</si>
  <si>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</si>
  <si>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</si>
  <si>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</si>
  <si>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</si>
  <si>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</si>
  <si>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</si>
  <si>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</si>
  <si>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</si>
  <si>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</si>
  <si>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</si>
  <si>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</si>
  <si>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</si>
  <si>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</si>
  <si>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</si>
  <si>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</si>
  <si>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</si>
  <si>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</si>
  <si>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</si>
  <si>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</si>
  <si>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</si>
  <si>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</si>
  <si>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</si>
  <si>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</si>
  <si>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</si>
  <si>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</si>
  <si>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</si>
  <si>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</si>
  <si>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</si>
  <si>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</si>
  <si>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</si>
  <si>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</si>
  <si>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</si>
  <si>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</si>
  <si>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</si>
  <si>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</si>
  <si>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</si>
  <si>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</si>
  <si>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</si>
  <si>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</si>
  <si>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</si>
  <si>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</si>
  <si>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</si>
  <si>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</si>
  <si>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</si>
  <si>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</si>
  <si>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</si>
  <si>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</si>
  <si>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</si>
  <si>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</si>
  <si>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</si>
  <si>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</si>
  <si>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</si>
  <si>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</si>
  <si>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</si>
  <si>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</si>
  <si>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</si>
  <si>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</si>
  <si>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</si>
  <si>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</si>
  <si>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</si>
  <si>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</si>
  <si>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</si>
  <si>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</si>
  <si>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</si>
  <si>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</si>
  <si>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</si>
  <si>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</si>
  <si>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</si>
  <si>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</si>
  <si>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</si>
  <si>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</si>
  <si>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</si>
  <si>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</si>
  <si>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</si>
  <si>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</si>
  <si>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</si>
  <si>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</si>
  <si>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</si>
  <si>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</si>
  <si>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</si>
  <si>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</si>
  <si>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</si>
  <si>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</si>
  <si>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</si>
  <si>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</si>
  <si>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</si>
  <si>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</si>
  <si>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</si>
  <si>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</si>
  <si>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</si>
  <si>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</si>
  <si>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</si>
  <si>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</si>
  <si>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</si>
  <si>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</si>
  <si>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</si>
  <si>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</si>
  <si>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</si>
  <si>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</si>
  <si>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</si>
  <si>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</si>
  <si>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</si>
  <si>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</si>
  <si>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</si>
  <si>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</si>
  <si>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</si>
  <si>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</si>
  <si>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</si>
  <si>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</si>
  <si>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</si>
  <si>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</si>
  <si>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</si>
  <si>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</si>
  <si>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</si>
  <si>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</si>
  <si>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</si>
  <si>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</si>
  <si>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</si>
  <si>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</si>
  <si>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</si>
  <si>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</si>
  <si>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</si>
  <si>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</si>
  <si>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</si>
  <si>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</si>
  <si>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</si>
  <si>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</si>
  <si>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</si>
  <si>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</si>
  <si>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</si>
  <si>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</si>
  <si>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</si>
  <si>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</si>
  <si>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</si>
  <si>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</si>
  <si>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</si>
  <si>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</si>
  <si>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</si>
  <si>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</si>
  <si>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</si>
  <si>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</si>
  <si>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</si>
  <si>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</si>
  <si>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</si>
  <si>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</si>
  <si>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</si>
  <si>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</si>
  <si>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</si>
  <si>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</si>
  <si>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</si>
  <si>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</si>
  <si>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</si>
  <si>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</si>
  <si>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</si>
  <si>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</si>
  <si>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</si>
  <si>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</si>
  <si>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</si>
  <si>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</si>
  <si>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</si>
  <si>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</si>
  <si>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</si>
  <si>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</si>
  <si>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</si>
  <si>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</si>
  <si>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</si>
  <si>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</si>
  <si>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</si>
  <si>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</si>
  <si>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</si>
  <si>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</si>
  <si>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</si>
  <si>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</si>
  <si>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</si>
  <si>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</si>
  <si>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</si>
  <si>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</si>
  <si>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</si>
  <si>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</si>
  <si>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</si>
  <si>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</si>
  <si>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</si>
  <si>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</si>
  <si>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</si>
  <si>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</si>
  <si>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</si>
  <si>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</si>
  <si>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</si>
  <si>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</si>
  <si>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</si>
  <si>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</si>
  <si>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</si>
  <si>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</si>
  <si>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</si>
  <si>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</si>
  <si>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</si>
  <si>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</si>
  <si>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</si>
  <si>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</si>
  <si>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</si>
  <si>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</si>
  <si>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</si>
  <si>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</si>
  <si>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</si>
  <si>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</si>
  <si>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</si>
  <si>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</si>
  <si>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</si>
  <si>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</si>
  <si>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</si>
  <si>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</si>
  <si>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</si>
  <si>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</si>
  <si>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</si>
  <si>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</si>
  <si>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</si>
  <si>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</si>
  <si>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</si>
  <si>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</si>
  <si>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</si>
  <si>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</si>
  <si>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</si>
  <si>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</si>
  <si>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</si>
  <si>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</si>
  <si>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</si>
  <si>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</si>
  <si>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</si>
  <si>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</si>
  <si>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</si>
  <si>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</si>
  <si>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</si>
  <si>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</si>
  <si>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</si>
  <si>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</si>
  <si>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</si>
  <si>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</si>
  <si>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</si>
  <si>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</si>
  <si>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</si>
  <si>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</si>
  <si>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</si>
  <si>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</si>
  <si>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</si>
  <si>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</si>
  <si>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</si>
  <si>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</si>
  <si>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</si>
  <si>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</si>
  <si>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</si>
  <si>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SAN JUANITO DE ESCOBEDO</t>
  </si>
  <si>
    <t>DEL 1 AL 30 DE ABRIL DE 2021</t>
  </si>
  <si>
    <t>LIC. VANESSA GOMEZ IÑIGUEZ</t>
  </si>
  <si>
    <t>L.A.E. MELISSA ISABEL MOLINA SANDOVAL</t>
  </si>
  <si>
    <t xml:space="preserve">PRESIDENTA MUNICIPAL </t>
  </si>
  <si>
    <t>ENC. DE HACIENDA PUBLICA MUNICIPAL</t>
  </si>
  <si>
    <t>ASEJ2021-04-24-06-2021-1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</si>
</sst>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2972002.01</v>
      </c>
      <c r="AY7" s="12">
        <f>AY8+AY29+AY35+AY40+AY72+AY81+AY102+AY114</f>
        <v>4685242.12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1204893.44</v>
      </c>
      <c r="AY8" s="14">
        <f>AY9+AY11+AY15+AY16+AY17+AY18+AY19+AY25+AY27</f>
        <v>1446969.94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0</v>
      </c>
      <c r="AY9" s="16">
        <f>SUM(AY10)</f>
        <v>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0</v>
      </c>
      <c r="AY10" s="19">
        <v>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1187523.0699999998</v>
      </c>
      <c r="AY11" s="16">
        <f>SUM(AY12:AY14)</f>
        <v>1446969.94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781793.33</v>
      </c>
      <c r="AY12" s="19">
        <v>914649.18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405729.74</v>
      </c>
      <c r="AY13" s="19">
        <v>532320.76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0</v>
      </c>
      <c r="AY14" s="19">
        <v>0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17370.37</v>
      </c>
      <c r="AY19" s="16">
        <f>SUM(AY20:AY24)</f>
        <v>0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17370.37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1684223.3099999998</v>
      </c>
      <c r="AY40" s="14">
        <f>AY41+AY46+AY47+AY62+AY68+AY70</f>
        <v>2702904.0500000003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29629</v>
      </c>
      <c r="AY41" s="16">
        <f>SUM(AY42:AY45)</f>
        <v>156906.32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24177</v>
      </c>
      <c r="AY42" s="19">
        <v>143887.32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0</v>
      </c>
      <c r="AY43" s="19">
        <v>0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5452</v>
      </c>
      <c r="AY44" s="19">
        <v>13019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0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1626649.7599999998</v>
      </c>
      <c r="AY47" s="16">
        <f>SUM(AY48:AY61)</f>
        <v>2545997.7300000004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254665</v>
      </c>
      <c r="AY48" s="19">
        <v>350011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0</v>
      </c>
      <c r="AY49" s="19">
        <v>0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3641.35</v>
      </c>
      <c r="AY50" s="19">
        <v>5000.01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2047</v>
      </c>
      <c r="AY52" s="19">
        <v>4702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1127.5</v>
      </c>
      <c r="AY54" s="19">
        <v>19958.689999999999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1795</v>
      </c>
      <c r="AY55" s="19">
        <v>3915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0</v>
      </c>
      <c r="AY56" s="19">
        <v>0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1248570.4099999999</v>
      </c>
      <c r="AY57" s="19">
        <v>1829106.31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28042</v>
      </c>
      <c r="AY58" s="19">
        <v>113708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0</v>
      </c>
      <c r="AY59" s="19">
        <v>0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67721</v>
      </c>
      <c r="AY60" s="19">
        <v>173334.72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19040.5</v>
      </c>
      <c r="AY61" s="19">
        <v>46262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27944.55</v>
      </c>
      <c r="AY62" s="16">
        <f>SUM(AY63:AY67)</f>
        <v>0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27944.55</v>
      </c>
      <c r="AY63" s="19">
        <v>0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0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0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71330.259999999995</v>
      </c>
      <c r="AY72" s="14">
        <f>AY73+AY76+AY77+AY78+AY80</f>
        <v>497604.61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71330.259999999995</v>
      </c>
      <c r="AY73" s="16">
        <f>SUM(AY74:AY75)</f>
        <v>497604.61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0</v>
      </c>
      <c r="AY74" s="19">
        <v>0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71330.259999999995</v>
      </c>
      <c r="AY75" s="19">
        <v>497604.61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11555</v>
      </c>
      <c r="AY81" s="14">
        <f>AY82+AY83+AY85+AY87+AY89+AY91+AY93+AY94+AY100</f>
        <v>37763.519999999997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11555</v>
      </c>
      <c r="AY83" s="16">
        <f>SUM(AY84)</f>
        <v>37763.519999999997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11555</v>
      </c>
      <c r="AY84" s="19">
        <v>37763.519999999997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18317574.959999997</v>
      </c>
      <c r="AY117" s="12">
        <f>AY118+AY149</f>
        <v>43902156.090000004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18317574.959999997</v>
      </c>
      <c r="AY118" s="14">
        <f>AY119+AY132+AY135+AY140+AY146</f>
        <v>43902156.090000004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14063774.499999996</v>
      </c>
      <c r="AY119" s="16">
        <f>SUM(AY120:AY131)</f>
        <v>21728071.780000001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5767133.9699999997</v>
      </c>
      <c r="AY120" s="19">
        <v>16649855.689999999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7004894.8399999999</v>
      </c>
      <c r="AY121" s="19">
        <v>1161471.43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143822.6</v>
      </c>
      <c r="AY122" s="19">
        <v>418339.41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175778.1</v>
      </c>
      <c r="AY125" s="19">
        <v>410345.84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216460.44</v>
      </c>
      <c r="AY128" s="19">
        <v>739872.29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720379.35</v>
      </c>
      <c r="AY129" s="19">
        <v>2277773.12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35305.199999999997</v>
      </c>
      <c r="AY131" s="19">
        <v>70414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4076790.64</v>
      </c>
      <c r="AY132" s="16">
        <f>SUM(AY133:AY134)</f>
        <v>11716020.560000001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1955801.77</v>
      </c>
      <c r="AY133" s="19">
        <v>4952181.24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2120988.87</v>
      </c>
      <c r="AY134" s="19">
        <v>6763839.3200000003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0</v>
      </c>
      <c r="AY135" s="16">
        <f>SUM(AY136:AY139)</f>
        <v>10094935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0</v>
      </c>
      <c r="AY139" s="19">
        <v>10094935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177009.82</v>
      </c>
      <c r="AY140" s="16">
        <f>SUM(AY141:AY145)</f>
        <v>363128.75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250.24</v>
      </c>
      <c r="AY141" s="19">
        <v>551.27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30382.04</v>
      </c>
      <c r="AY142" s="19">
        <v>76503.839999999997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146377.54</v>
      </c>
      <c r="AY143" s="19">
        <v>286073.64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21289576.969999999</v>
      </c>
      <c r="AY184" s="26">
        <f>AY7+AY117+AY161</f>
        <v>48587398.210000001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10086369.709999999</v>
      </c>
      <c r="AY186" s="12">
        <f>AY187+AY222+AY287</f>
        <v>33082948.309999999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5932309.0199999996</v>
      </c>
      <c r="AY187" s="14">
        <f>AY188+AY193+AY198+AY207+AY212+AY219</f>
        <v>19003014.609999999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3350372.54</v>
      </c>
      <c r="AY188" s="16">
        <f>SUM(AY189:AY192)</f>
        <v>10026516.620000001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897024.88</v>
      </c>
      <c r="AY189" s="19">
        <v>2598998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2453347.66</v>
      </c>
      <c r="AY191" s="19">
        <v>7427518.6200000001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2245731.9</v>
      </c>
      <c r="AY193" s="16">
        <f>SUM(AY194:AY197)</f>
        <v>5895604.4900000002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2245731.9</v>
      </c>
      <c r="AY195" s="19">
        <v>5895604.4900000002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220471.01</v>
      </c>
      <c r="AY198" s="16">
        <f>SUM(AY199:AY206)</f>
        <v>2881479.42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105156.32</v>
      </c>
      <c r="AY200" s="19">
        <v>2284409.35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2375</v>
      </c>
      <c r="AY201" s="19">
        <v>257759.25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112939.69</v>
      </c>
      <c r="AY202" s="19">
        <v>339310.82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115733.57</v>
      </c>
      <c r="AY212" s="16">
        <f>SUM(AY213:AY218)</f>
        <v>199414.08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92453.57</v>
      </c>
      <c r="AY214" s="19">
        <v>148291.74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23280</v>
      </c>
      <c r="AY218" s="19">
        <v>51122.34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0</v>
      </c>
      <c r="AY219" s="16">
        <v>0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0</v>
      </c>
      <c r="AY220" s="19">
        <v>0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1900012.51</v>
      </c>
      <c r="AY222" s="14">
        <f>AY223+AY232+AY236+AY246+AY256+AY264+AY267+AY273+AY277</f>
        <v>4603257.8299999991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443912.01</v>
      </c>
      <c r="AY223" s="16">
        <f>SUM(AY224:AY231)</f>
        <v>518273.87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152628.76</v>
      </c>
      <c r="AY224" s="19">
        <v>216641.81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0</v>
      </c>
      <c r="AY225" s="19">
        <v>5813.83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30038.240000000002</v>
      </c>
      <c r="AY227" s="19">
        <v>83941.37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0</v>
      </c>
      <c r="AY228" s="19">
        <v>15602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259145.01</v>
      </c>
      <c r="AY229" s="19">
        <v>122100.86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2100</v>
      </c>
      <c r="AY231" s="19">
        <v>74174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19686.400000000001</v>
      </c>
      <c r="AY232" s="16">
        <f>SUM(AY233:AY235)</f>
        <v>117139.36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19686.400000000001</v>
      </c>
      <c r="AY233" s="19">
        <v>117139.36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0</v>
      </c>
      <c r="AY234" s="19">
        <v>0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407470.2</v>
      </c>
      <c r="AY246" s="16">
        <f>SUM(AY247:AY255)</f>
        <v>806879.26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153609.51</v>
      </c>
      <c r="AY247" s="19">
        <v>121372.58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0</v>
      </c>
      <c r="AY248" s="19">
        <v>6054.26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101907.8</v>
      </c>
      <c r="AY252" s="19">
        <v>276800.31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0</v>
      </c>
      <c r="AY253" s="19">
        <v>1969.42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0</v>
      </c>
      <c r="AY254" s="19">
        <v>0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151952.89000000001</v>
      </c>
      <c r="AY255" s="19">
        <v>400682.69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84665.290000000008</v>
      </c>
      <c r="AY256" s="16">
        <f>SUM(AY257:AY263)</f>
        <v>379313.96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2845</v>
      </c>
      <c r="AY258" s="19">
        <v>7750.06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5895.25</v>
      </c>
      <c r="AY259" s="19">
        <v>60919.46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58042.48</v>
      </c>
      <c r="AY260" s="19">
        <v>230674.62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17882.560000000001</v>
      </c>
      <c r="AY263" s="19">
        <v>79969.820000000007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808902.6</v>
      </c>
      <c r="AY264" s="16">
        <f>SUM(AY265:AY266)</f>
        <v>2425149.36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808902.6</v>
      </c>
      <c r="AY265" s="19">
        <v>2425149.36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1196</v>
      </c>
      <c r="AY267" s="16">
        <f>SUM(AY268:AY272)</f>
        <v>100487.06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0</v>
      </c>
      <c r="AY268" s="19">
        <v>22692.080000000002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0</v>
      </c>
      <c r="AY269" s="19">
        <v>61137.98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1196</v>
      </c>
      <c r="AY270" s="19">
        <v>4087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12570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134180.01</v>
      </c>
      <c r="AY277" s="16">
        <f>SUM(AY278:AY286)</f>
        <v>256014.95999999996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3695.18</v>
      </c>
      <c r="AY278" s="19">
        <v>3501.45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0</v>
      </c>
      <c r="AY279" s="19">
        <v>0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265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0</v>
      </c>
      <c r="AY281" s="19">
        <v>16438.66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45519.22</v>
      </c>
      <c r="AY283" s="19">
        <v>143989.06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84965.61</v>
      </c>
      <c r="AY285" s="19">
        <v>91820.79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2254048.1799999997</v>
      </c>
      <c r="AY287" s="14">
        <f>AY288+AY298+AY308+AY318+AY328+AY338+AY346+AY356+AY362</f>
        <v>9476675.870000001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1497304.63</v>
      </c>
      <c r="AY288" s="16">
        <v>4676636.16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1460190</v>
      </c>
      <c r="AY289" s="19">
        <v>4571290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1351.63</v>
      </c>
      <c r="AY290" s="19">
        <v>4213.8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8452</v>
      </c>
      <c r="AY291" s="19">
        <v>25367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27311</v>
      </c>
      <c r="AY292" s="19">
        <v>75139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0</v>
      </c>
      <c r="AY295" s="19">
        <v>0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626.36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62130</v>
      </c>
      <c r="AY298" s="16">
        <f>SUM(AY299:AY307)</f>
        <v>359700.47999999998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20000</v>
      </c>
      <c r="AY299" s="19">
        <v>65000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14000</v>
      </c>
      <c r="AY300" s="19">
        <v>39600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2030</v>
      </c>
      <c r="AY301" s="19">
        <v>14210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26100</v>
      </c>
      <c r="AY304" s="19">
        <v>89584.48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150800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0</v>
      </c>
      <c r="AY307" s="19">
        <v>506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49105.39</v>
      </c>
      <c r="AY308" s="16">
        <f>SUM(AY309:AY317)</f>
        <v>1993655.4700000002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9900</v>
      </c>
      <c r="AY309" s="19">
        <v>643145.85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23516.1</v>
      </c>
      <c r="AY310" s="19">
        <v>722896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0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1700</v>
      </c>
      <c r="AY312" s="19">
        <v>577495.30000000005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13989.29</v>
      </c>
      <c r="AY314" s="19">
        <v>50118.32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72733.39</v>
      </c>
      <c r="AY318" s="16">
        <f>SUM(AY319:AY327)</f>
        <v>352073.44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7125.06</v>
      </c>
      <c r="AY319" s="19">
        <v>21857.34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13101.33</v>
      </c>
      <c r="AY322" s="19">
        <v>12747.24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0</v>
      </c>
      <c r="AY323" s="19">
        <v>204149.9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52507</v>
      </c>
      <c r="AY325" s="19">
        <v>113318.96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411968.27999999997</v>
      </c>
      <c r="AY328" s="16">
        <f>SUM(AY329:AY337)</f>
        <v>1450659.4400000002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15847.33</v>
      </c>
      <c r="AY329" s="19">
        <v>664566.61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2088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7461.98</v>
      </c>
      <c r="AY331" s="19">
        <v>30502.68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0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256017.04</v>
      </c>
      <c r="AY333" s="19">
        <v>450709.37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132641.93</v>
      </c>
      <c r="AY335" s="19">
        <v>228900.78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73892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0</v>
      </c>
      <c r="AY337" s="19">
        <v>0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8004</v>
      </c>
      <c r="AY338" s="16">
        <f>SUM(AY339:AY345)</f>
        <v>6622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8004</v>
      </c>
      <c r="AY339" s="19">
        <v>6622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7245</v>
      </c>
      <c r="AY346" s="16">
        <f>SUM(AY347:AY355)</f>
        <v>41250.69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7245</v>
      </c>
      <c r="AY351" s="19">
        <v>41250.69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0</v>
      </c>
      <c r="AY355" s="19">
        <v>0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92665.49</v>
      </c>
      <c r="AY356" s="16">
        <f>SUM(AY357:AY361)</f>
        <v>481955.19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92665.49</v>
      </c>
      <c r="AY358" s="19">
        <v>481955.19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52892</v>
      </c>
      <c r="AY362" s="16">
        <f>SUM(AY363:AY371)</f>
        <v>114123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52892</v>
      </c>
      <c r="AY364" s="19">
        <v>112602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0</v>
      </c>
      <c r="AY366" s="19">
        <v>0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1521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1182635.55</v>
      </c>
      <c r="AY372" s="12">
        <f>AY373+AY385+AY391+AY403+AY416+AY423+AY433+AY436+AY447</f>
        <v>2748722.15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376200</v>
      </c>
      <c r="AY385" s="14">
        <f>AY386+AY390</f>
        <v>1026000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376200</v>
      </c>
      <c r="AY386" s="16">
        <f>SUM(AY387:AY389)</f>
        <v>1026000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376200</v>
      </c>
      <c r="AY387" s="19">
        <v>1026000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0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0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699915.55</v>
      </c>
      <c r="AY403" s="14">
        <f>AY404+AY406+AY408+AY414</f>
        <v>1415447.15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647616.87</v>
      </c>
      <c r="AY404" s="16">
        <f>SUM(AY405)</f>
        <v>188465.36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647616.87</v>
      </c>
      <c r="AY405" s="19">
        <v>188465.36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15000</v>
      </c>
      <c r="AY406" s="16">
        <f>SUM(AY407)</f>
        <v>685000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15000</v>
      </c>
      <c r="AY407" s="19">
        <v>685000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37298.68</v>
      </c>
      <c r="AY408" s="16">
        <f>SUM(AY409:AY413)</f>
        <v>541981.79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10421.68</v>
      </c>
      <c r="AY409" s="19">
        <v>319527.05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26877</v>
      </c>
      <c r="AY411" s="19">
        <v>222454.74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106520</v>
      </c>
      <c r="AY416" s="14">
        <f>AY417+AY419+AY421</f>
        <v>307275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0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0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106520</v>
      </c>
      <c r="AY419" s="16">
        <f>SUM(AY420)</f>
        <v>307275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106520</v>
      </c>
      <c r="AY420" s="19">
        <v>307275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248848.09</v>
      </c>
      <c r="AY477" s="12">
        <f>AY478+AY489+AY494+AY499+AY502</f>
        <v>1019293.4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248848.09</v>
      </c>
      <c r="AY478" s="14">
        <f>AY479+AY483</f>
        <v>1019293.4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248848.09</v>
      </c>
      <c r="AY479" s="16">
        <f>SUM(AY480:AY482)</f>
        <v>1019293.4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248848.09</v>
      </c>
      <c r="AY480" s="19">
        <v>1019293.4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11517853.35</v>
      </c>
      <c r="AY543" s="29">
        <f>AY186+AY372+AY453+AY477+AY507+AY540</f>
        <v>36850963.859999999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9771723.6199999992</v>
      </c>
      <c r="AY544" s="30">
        <f>AY184-AY543</f>
        <v>11736434.350000001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</cp:lastModifiedBy>
  <cp:lastPrinted>2020-12-02T19:47:29Z</cp:lastPrinted>
  <dcterms:created xsi:type="dcterms:W3CDTF">2020-01-21T01:41:42Z</dcterms:created>
  <dcterms:modified xsi:type="dcterms:W3CDTF">2021-06-24T14:47:21Z</dcterms:modified>
</cp:coreProperties>
</file>